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heckCompatibility="1" defaultThemeVersion="124226"/>
  <bookViews>
    <workbookView xWindow="360" yWindow="390" windowWidth="14940" windowHeight="903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25725"/>
</workbook>
</file>

<file path=xl/calcChain.xml><?xml version="1.0" encoding="utf-8"?>
<calcChain xmlns="http://schemas.openxmlformats.org/spreadsheetml/2006/main">
  <c r="E37" i="1"/>
  <c r="F37"/>
  <c r="C30"/>
  <c r="D6"/>
  <c r="D30" l="1"/>
  <c r="D28"/>
  <c r="D25"/>
  <c r="D23"/>
  <c r="D18"/>
  <c r="D15"/>
  <c r="C28"/>
  <c r="C25"/>
  <c r="C23"/>
  <c r="C18"/>
  <c r="C15"/>
  <c r="C6"/>
  <c r="C38" l="1"/>
  <c r="D38"/>
  <c r="E38" l="1"/>
  <c r="F38"/>
  <c r="E7"/>
  <c r="F7"/>
  <c r="E8"/>
  <c r="F8"/>
  <c r="E12"/>
  <c r="F12"/>
  <c r="E17"/>
  <c r="F17"/>
  <c r="E18"/>
  <c r="F18"/>
  <c r="E19"/>
  <c r="F19"/>
  <c r="E32" l="1"/>
  <c r="F32"/>
  <c r="E6" l="1"/>
  <c r="E9"/>
  <c r="E10"/>
  <c r="E11"/>
  <c r="E13"/>
  <c r="E14"/>
  <c r="E15"/>
  <c r="E16"/>
  <c r="E20"/>
  <c r="E21"/>
  <c r="E22"/>
  <c r="E23"/>
  <c r="E24"/>
  <c r="E25"/>
  <c r="E26"/>
  <c r="E27"/>
  <c r="E28"/>
  <c r="E29"/>
  <c r="E30"/>
  <c r="E31"/>
  <c r="E33"/>
  <c r="E34"/>
  <c r="E35"/>
  <c r="E36"/>
  <c r="F6" l="1"/>
  <c r="F9"/>
  <c r="F10"/>
  <c r="F11"/>
  <c r="F13"/>
  <c r="F14"/>
  <c r="F15"/>
  <c r="F16"/>
  <c r="F20"/>
  <c r="F21"/>
  <c r="F23"/>
  <c r="F24"/>
  <c r="F25"/>
  <c r="F26"/>
  <c r="F27"/>
  <c r="F28"/>
  <c r="F29"/>
  <c r="F30"/>
  <c r="F31"/>
  <c r="F33"/>
  <c r="F34"/>
  <c r="F35"/>
  <c r="F36"/>
</calcChain>
</file>

<file path=xl/sharedStrings.xml><?xml version="1.0" encoding="utf-8"?>
<sst xmlns="http://schemas.openxmlformats.org/spreadsheetml/2006/main" count="79" uniqueCount="79">
  <si>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</si>
  <si>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</si>
  <si>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</si>
  <si>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</si>
  <si>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</si>
  <si>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</si>
  <si>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</si>
  <si>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</si>
  <si>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</si>
  <si>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</si>
  <si>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</si>
  <si>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</si>
  <si>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</si>
  <si>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</si>
  <si>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</si>
  <si>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</si>
  <si>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</si>
  <si>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</si>
  <si>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</si>
  <si>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</si>
  <si>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</si>
  <si>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</si>
  <si>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</si>
  <si>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Закупка товаров, работ, услуг в целях капитального ремонта государственного (муниципального) имущества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</si>
  <si>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</si>
  <si>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</si>
  <si>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</si>
  <si>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</si>
  <si>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</si>
  <si>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</si>
  <si>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</si>
  <si>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</si>
  <si>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</si>
  <si>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</si>
  <si>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</si>
  <si>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</si>
  <si>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</si>
  <si>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</si>
  <si>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</si>
  <si>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</si>
  <si>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</si>
  <si>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</si>
  <si>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</si>
  <si>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</si>
  <si>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</si>
  <si>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</si>
  <si>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</si>
  <si>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831</t>
  </si>
  <si>
    <t>Исполнение судебных актов Российской Федерации и мировых соглашений по возмещению причиненного вреда</t>
  </si>
  <si>
    <t>852</t>
  </si>
  <si>
    <t>Уплата прочих налогов, сборов</t>
  </si>
  <si>
    <t>853</t>
  </si>
  <si>
    <t>Уплата иных платежей</t>
  </si>
  <si>
    <t>Итого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</si>
  <si>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</si>
  <si>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</si>
  <si>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</si>
  <si>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</si>
  <si>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</si>
  <si>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</si>
  <si>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</si>
  <si>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321</t>
  </si>
  <si>
    <t>Пособия, компенсации и иные социальные выплаты гражданам, кроме публичных нормативных обязательств</t>
  </si>
  <si>
    <t>700</t>
  </si>
  <si>
    <t>730</t>
  </si>
  <si>
    <t>Обслуживание муниципального долга</t>
  </si>
  <si>
    <t>Прочая закупка товаров, работ и услуг</t>
  </si>
  <si>
    <t>Обслуживание государственного (муниципального) долга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</si>
  <si>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</si>
  <si>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</si>
  <si>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</si>
  <si>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</si>
  <si>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Исполнитель: Хурсанова Татьяна Владимировна</t>
  </si>
  <si>
    <t>Заместитель главы раона по финансам и бюджетному устройству, руководитель Финансового управления администрации Северо-Енисейского района</t>
  </si>
  <si>
    <t>А.Э. Перепелица</t>
  </si>
  <si>
    <t>Приложение к сведениям об исполнении бюджета  района
по состоянию на 01.05.2020</t>
  </si>
  <si>
    <t>на 01.05.2020</t>
  </si>
  <si>
    <t>880</t>
  </si>
  <si>
    <t>Специальные расходы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</si>
</sst>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7">
    <xf numFmtId="0" fontId="0" fillId="0" borderId="0" xfId="0"/>
    <xf numFmtId="0" fontId="4" fillId="0" borderId="0" xfId="0" applyFont="1"/>
    <xf numFmtId="165" fontId="4" fillId="0" borderId="0" xfId="0" applyNumberFormat="1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/>
    </xf>
    <xf numFmtId="49" fontId="7" fillId="0" borderId="0" xfId="1" applyNumberFormat="1" applyFont="1" applyBorder="1" applyAlignment="1" applyProtection="1">
      <alignment horizontal="left"/>
    </xf>
    <xf numFmtId="165" fontId="7" fillId="0" borderId="0" xfId="1" applyNumberFormat="1" applyFont="1" applyBorder="1" applyAlignment="1" applyProtection="1">
      <alignment horizontal="center"/>
    </xf>
    <xf numFmtId="165" fontId="7" fillId="0" borderId="0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165" fontId="6" fillId="0" borderId="0" xfId="1" applyNumberFormat="1" applyFont="1" applyBorder="1" applyAlignment="1" applyProtection="1">
      <alignment horizontal="center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165" fontId="7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left" vertical="center" wrapText="1"/>
    </xf>
    <xf numFmtId="165" fontId="6" fillId="0" borderId="1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/>
    </xf>
    <xf numFmtId="49" fontId="7" fillId="0" borderId="1" xfId="1" applyNumberFormat="1" applyFont="1" applyBorder="1" applyAlignment="1" applyProtection="1">
      <alignment horizontal="left"/>
    </xf>
    <xf numFmtId="165" fontId="7" fillId="0" borderId="1" xfId="1" applyNumberFormat="1" applyFont="1" applyBorder="1" applyAlignment="1" applyProtection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165" fontId="8" fillId="0" borderId="0" xfId="0" applyNumberFormat="1" applyFont="1" applyBorder="1" applyAlignment="1" applyProtection="1">
      <alignment horizontal="center" vertical="center" wrapText="1"/>
    </xf>
    <xf numFmtId="165" fontId="8" fillId="2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49" fontId="6" fillId="0" borderId="0" xfId="1" applyNumberFormat="1" applyFont="1" applyBorder="1" applyAlignment="1" applyProtection="1">
      <alignment horizontal="left" wrapText="1"/>
    </xf>
    <xf numFmtId="165" fontId="6" fillId="0" borderId="0" xfId="0" applyNumberFormat="1" applyFont="1" applyBorder="1" applyAlignment="1">
      <alignment horizontal="left" wrapText="1"/>
    </xf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G47"/>
  <sheetViews>
    <sheetView showGridLines="0" tabSelected="1" topLeftCell="A33" workbookViewId="0">
      <selection activeCell="D12" sqref="D12"/>
    </sheetView>
  </sheetViews>
  <sheetFormatPr defaultRowHeight="12.75" customHeight="1" outlineLevelRow="1"/>
  <cols>
    <col min="1" max="1" width="7.7109375" style="8" customWidth="1"/>
    <col min="2" max="2" width="69.42578125" style="6" customWidth="1"/>
    <col min="3" max="3" width="15" style="8" customWidth="1"/>
    <col min="4" max="4" width="13.5703125" style="9" customWidth="1"/>
    <col min="5" max="5" width="13.7109375" style="8" customWidth="1"/>
    <col min="6" max="6" width="12.28515625" style="8" customWidth="1"/>
    <col min="7" max="9" width="9.140625" customWidth="1"/>
  </cols>
  <sheetData>
    <row r="1" spans="1:6" ht="36.75" customHeight="1">
      <c r="C1" s="42" t="s">
        <v>75</v>
      </c>
      <c r="D1" s="43"/>
      <c r="E1" s="43"/>
      <c r="F1" s="43"/>
    </row>
    <row r="2" spans="1:6" ht="24" customHeight="1">
      <c r="A2" s="41" t="s">
        <v>54</v>
      </c>
      <c r="B2" s="41"/>
      <c r="C2" s="41"/>
      <c r="D2" s="41"/>
      <c r="E2" s="41"/>
      <c r="F2" s="41"/>
    </row>
    <row r="3" spans="1:6" ht="19.5" customHeight="1">
      <c r="A3" s="41" t="s">
        <v>76</v>
      </c>
      <c r="B3" s="41"/>
      <c r="C3" s="41"/>
      <c r="D3" s="41"/>
      <c r="E3" s="41"/>
      <c r="F3" s="41"/>
    </row>
    <row r="4" spans="1:6" ht="18.75" customHeight="1">
      <c r="F4" s="10" t="s">
        <v>57</v>
      </c>
    </row>
    <row r="5" spans="1:6" s="7" customFormat="1" ht="38.25" customHeight="1">
      <c r="A5" s="15" t="s">
        <v>0</v>
      </c>
      <c r="B5" s="15" t="s">
        <v>1</v>
      </c>
      <c r="C5" s="15" t="s">
        <v>55</v>
      </c>
      <c r="D5" s="16" t="s">
        <v>56</v>
      </c>
      <c r="E5" s="17" t="s">
        <v>59</v>
      </c>
      <c r="F5" s="17" t="s">
        <v>58</v>
      </c>
    </row>
    <row r="6" spans="1:6" ht="57" outlineLevel="1">
      <c r="A6" s="28" t="s">
        <v>2</v>
      </c>
      <c r="B6" s="29" t="s">
        <v>3</v>
      </c>
      <c r="C6" s="30">
        <f>SUM(C7:C14)</f>
        <v>396479.80000000005</v>
      </c>
      <c r="D6" s="30">
        <f>SUM(D7:D14)</f>
        <v>114550.39999999999</v>
      </c>
      <c r="E6" s="18">
        <f t="shared" ref="E6:E37" si="0">D6-C6</f>
        <v>-281929.40000000002</v>
      </c>
      <c r="F6" s="19">
        <f t="shared" ref="F6:F38" si="1">D6/C6*100</f>
        <v>28.891862838913855</v>
      </c>
    </row>
    <row r="7" spans="1:6" ht="15" outlineLevel="1">
      <c r="A7" s="31" t="s">
        <v>4</v>
      </c>
      <c r="B7" s="32" t="s">
        <v>5</v>
      </c>
      <c r="C7" s="33">
        <v>87882.4</v>
      </c>
      <c r="D7" s="33">
        <v>23438</v>
      </c>
      <c r="E7" s="20">
        <f t="shared" si="0"/>
        <v>-64444.399999999994</v>
      </c>
      <c r="F7" s="21">
        <f t="shared" si="1"/>
        <v>26.669731368283074</v>
      </c>
    </row>
    <row r="8" spans="1:6" ht="30" outlineLevel="1">
      <c r="A8" s="31" t="s">
        <v>6</v>
      </c>
      <c r="B8" s="32" t="s">
        <v>7</v>
      </c>
      <c r="C8" s="33">
        <v>5212.8</v>
      </c>
      <c r="D8" s="33">
        <v>130</v>
      </c>
      <c r="E8" s="20">
        <f t="shared" si="0"/>
        <v>-5082.8</v>
      </c>
      <c r="F8" s="21">
        <f t="shared" si="1"/>
        <v>2.4938612645794964</v>
      </c>
    </row>
    <row r="9" spans="1:6" ht="45" outlineLevel="1">
      <c r="A9" s="31" t="s">
        <v>8</v>
      </c>
      <c r="B9" s="32" t="s">
        <v>9</v>
      </c>
      <c r="C9" s="33">
        <v>725.8</v>
      </c>
      <c r="D9" s="33">
        <v>43.4</v>
      </c>
      <c r="E9" s="20">
        <f t="shared" si="0"/>
        <v>-682.4</v>
      </c>
      <c r="F9" s="21">
        <f t="shared" si="1"/>
        <v>5.9796087076329574</v>
      </c>
    </row>
    <row r="10" spans="1:6" ht="30" outlineLevel="1">
      <c r="A10" s="31" t="s">
        <v>10</v>
      </c>
      <c r="B10" s="32" t="s">
        <v>11</v>
      </c>
      <c r="C10" s="33">
        <v>26482.6</v>
      </c>
      <c r="D10" s="33">
        <v>6601.4</v>
      </c>
      <c r="E10" s="20">
        <f t="shared" si="0"/>
        <v>-19881.199999999997</v>
      </c>
      <c r="F10" s="21">
        <f t="shared" si="1"/>
        <v>24.927310762538422</v>
      </c>
    </row>
    <row r="11" spans="1:6" ht="15" outlineLevel="1">
      <c r="A11" s="31" t="s">
        <v>12</v>
      </c>
      <c r="B11" s="32" t="s">
        <v>13</v>
      </c>
      <c r="C11" s="33">
        <v>204483.7</v>
      </c>
      <c r="D11" s="33">
        <v>65486.6</v>
      </c>
      <c r="E11" s="20">
        <f t="shared" si="0"/>
        <v>-138997.1</v>
      </c>
      <c r="F11" s="21">
        <f t="shared" si="1"/>
        <v>32.025339917069182</v>
      </c>
    </row>
    <row r="12" spans="1:6" ht="30" outlineLevel="1">
      <c r="A12" s="31" t="s">
        <v>14</v>
      </c>
      <c r="B12" s="32" t="s">
        <v>15</v>
      </c>
      <c r="C12" s="33">
        <v>11217.5</v>
      </c>
      <c r="D12" s="33">
        <v>1932.8</v>
      </c>
      <c r="E12" s="20">
        <f t="shared" si="0"/>
        <v>-9284.7000000000007</v>
      </c>
      <c r="F12" s="21">
        <f t="shared" si="1"/>
        <v>17.230220637396922</v>
      </c>
    </row>
    <row r="13" spans="1:6" ht="45" outlineLevel="1">
      <c r="A13" s="31" t="s">
        <v>16</v>
      </c>
      <c r="B13" s="32" t="s">
        <v>17</v>
      </c>
      <c r="C13" s="33">
        <v>1731.9</v>
      </c>
      <c r="D13" s="33">
        <v>0</v>
      </c>
      <c r="E13" s="20">
        <f t="shared" si="0"/>
        <v>-1731.9</v>
      </c>
      <c r="F13" s="21">
        <f t="shared" si="1"/>
        <v>0</v>
      </c>
    </row>
    <row r="14" spans="1:6" s="1" customFormat="1" ht="45">
      <c r="A14" s="31" t="s">
        <v>18</v>
      </c>
      <c r="B14" s="32" t="s">
        <v>19</v>
      </c>
      <c r="C14" s="33">
        <v>58743.1</v>
      </c>
      <c r="D14" s="33">
        <v>16918.2</v>
      </c>
      <c r="E14" s="20">
        <f t="shared" si="0"/>
        <v>-41824.899999999994</v>
      </c>
      <c r="F14" s="21">
        <f t="shared" si="1"/>
        <v>28.800318675725322</v>
      </c>
    </row>
    <row r="15" spans="1:6" ht="28.5" outlineLevel="1">
      <c r="A15" s="28" t="s">
        <v>20</v>
      </c>
      <c r="B15" s="29" t="s">
        <v>21</v>
      </c>
      <c r="C15" s="30">
        <f>SUM(C16:C17)</f>
        <v>258079.8</v>
      </c>
      <c r="D15" s="30">
        <f>SUM(D16:D17)</f>
        <v>29098.799999999999</v>
      </c>
      <c r="E15" s="18">
        <f t="shared" si="0"/>
        <v>-228981</v>
      </c>
      <c r="F15" s="19">
        <f t="shared" si="1"/>
        <v>11.275117231181984</v>
      </c>
    </row>
    <row r="16" spans="1:6" ht="30" outlineLevel="1">
      <c r="A16" s="31" t="s">
        <v>22</v>
      </c>
      <c r="B16" s="32" t="s">
        <v>23</v>
      </c>
      <c r="C16" s="33">
        <v>39905.5</v>
      </c>
      <c r="D16" s="33">
        <v>987.1</v>
      </c>
      <c r="E16" s="20">
        <f t="shared" si="0"/>
        <v>-38918.400000000001</v>
      </c>
      <c r="F16" s="21">
        <f t="shared" si="1"/>
        <v>2.4735938655072611</v>
      </c>
    </row>
    <row r="17" spans="1:7" ht="15" outlineLevel="1">
      <c r="A17" s="31" t="s">
        <v>24</v>
      </c>
      <c r="B17" s="32" t="s">
        <v>66</v>
      </c>
      <c r="C17" s="33">
        <v>218174.3</v>
      </c>
      <c r="D17" s="33">
        <v>28111.7</v>
      </c>
      <c r="E17" s="20">
        <f t="shared" si="0"/>
        <v>-190062.59999999998</v>
      </c>
      <c r="F17" s="21">
        <f t="shared" si="1"/>
        <v>12.884973161366853</v>
      </c>
    </row>
    <row r="18" spans="1:7" ht="14.25" outlineLevel="1">
      <c r="A18" s="28" t="s">
        <v>25</v>
      </c>
      <c r="B18" s="29" t="s">
        <v>26</v>
      </c>
      <c r="C18" s="30">
        <f>SUM(C19:C22)</f>
        <v>20297.400000000001</v>
      </c>
      <c r="D18" s="30">
        <f>SUM(D19:D22)</f>
        <v>12820.8</v>
      </c>
      <c r="E18" s="18">
        <f t="shared" si="0"/>
        <v>-7476.6000000000022</v>
      </c>
      <c r="F18" s="19">
        <f t="shared" si="1"/>
        <v>63.164740311566995</v>
      </c>
    </row>
    <row r="19" spans="1:7" ht="15" outlineLevel="1">
      <c r="A19" s="31" t="s">
        <v>27</v>
      </c>
      <c r="B19" s="32" t="s">
        <v>28</v>
      </c>
      <c r="C19" s="33">
        <v>1546.8</v>
      </c>
      <c r="D19" s="33">
        <v>402.1</v>
      </c>
      <c r="E19" s="20">
        <f t="shared" si="0"/>
        <v>-1144.6999999999998</v>
      </c>
      <c r="F19" s="21">
        <f t="shared" si="1"/>
        <v>25.995603827256275</v>
      </c>
    </row>
    <row r="20" spans="1:7" ht="30" outlineLevel="1">
      <c r="A20" s="31" t="s">
        <v>61</v>
      </c>
      <c r="B20" s="32" t="s">
        <v>62</v>
      </c>
      <c r="C20" s="33">
        <v>7038.6</v>
      </c>
      <c r="D20" s="33">
        <v>1782.3</v>
      </c>
      <c r="E20" s="20">
        <f t="shared" si="0"/>
        <v>-5256.3</v>
      </c>
      <c r="F20" s="21">
        <f t="shared" si="1"/>
        <v>25.321796948256754</v>
      </c>
    </row>
    <row r="21" spans="1:7" ht="15" outlineLevel="1">
      <c r="A21" s="31" t="s">
        <v>29</v>
      </c>
      <c r="B21" s="32" t="s">
        <v>30</v>
      </c>
      <c r="C21" s="33">
        <v>5156.3999999999996</v>
      </c>
      <c r="D21" s="33">
        <v>5156.3999999999996</v>
      </c>
      <c r="E21" s="20">
        <f t="shared" si="0"/>
        <v>0</v>
      </c>
      <c r="F21" s="21">
        <f t="shared" si="1"/>
        <v>100</v>
      </c>
    </row>
    <row r="22" spans="1:7" s="1" customFormat="1" ht="15" outlineLevel="1">
      <c r="A22" s="31" t="s">
        <v>31</v>
      </c>
      <c r="B22" s="32" t="s">
        <v>32</v>
      </c>
      <c r="C22" s="33">
        <v>6555.6</v>
      </c>
      <c r="D22" s="33">
        <v>5480</v>
      </c>
      <c r="E22" s="20">
        <f t="shared" si="0"/>
        <v>-1075.6000000000004</v>
      </c>
      <c r="F22" s="21">
        <v>0</v>
      </c>
    </row>
    <row r="23" spans="1:7" s="1" customFormat="1" ht="28.5">
      <c r="A23" s="28" t="s">
        <v>33</v>
      </c>
      <c r="B23" s="29" t="s">
        <v>34</v>
      </c>
      <c r="C23" s="30">
        <f>SUM(C24:C24)</f>
        <v>300529.7</v>
      </c>
      <c r="D23" s="30">
        <f>SUM(D24:D24)</f>
        <v>0</v>
      </c>
      <c r="E23" s="18">
        <f t="shared" si="0"/>
        <v>-300529.7</v>
      </c>
      <c r="F23" s="19">
        <f t="shared" si="1"/>
        <v>0</v>
      </c>
    </row>
    <row r="24" spans="1:7" s="1" customFormat="1" ht="30" outlineLevel="1">
      <c r="A24" s="31" t="s">
        <v>35</v>
      </c>
      <c r="B24" s="32" t="s">
        <v>36</v>
      </c>
      <c r="C24" s="33">
        <v>300529.7</v>
      </c>
      <c r="D24" s="33">
        <v>0</v>
      </c>
      <c r="E24" s="20">
        <f t="shared" si="0"/>
        <v>-300529.7</v>
      </c>
      <c r="F24" s="21">
        <f t="shared" si="1"/>
        <v>0</v>
      </c>
    </row>
    <row r="25" spans="1:7" s="1" customFormat="1" ht="28.5">
      <c r="A25" s="28" t="s">
        <v>37</v>
      </c>
      <c r="B25" s="29" t="s">
        <v>38</v>
      </c>
      <c r="C25" s="30">
        <f>SUM(C26:C27)</f>
        <v>694354</v>
      </c>
      <c r="D25" s="30">
        <f>SUM(D26:D27)</f>
        <v>180092</v>
      </c>
      <c r="E25" s="18">
        <f t="shared" si="0"/>
        <v>-514262</v>
      </c>
      <c r="F25" s="19">
        <f t="shared" si="1"/>
        <v>25.936625986168437</v>
      </c>
      <c r="G25" s="2"/>
    </row>
    <row r="26" spans="1:7" ht="45" outlineLevel="1">
      <c r="A26" s="31" t="s">
        <v>39</v>
      </c>
      <c r="B26" s="32" t="s">
        <v>40</v>
      </c>
      <c r="C26" s="33">
        <v>624049.69999999995</v>
      </c>
      <c r="D26" s="33">
        <v>169612.3</v>
      </c>
      <c r="E26" s="20">
        <f t="shared" si="0"/>
        <v>-454437.39999999997</v>
      </c>
      <c r="F26" s="21">
        <f t="shared" si="1"/>
        <v>27.179293572290796</v>
      </c>
    </row>
    <row r="27" spans="1:7" s="1" customFormat="1" ht="15" outlineLevel="1">
      <c r="A27" s="31" t="s">
        <v>41</v>
      </c>
      <c r="B27" s="32" t="s">
        <v>42</v>
      </c>
      <c r="C27" s="33">
        <v>70304.3</v>
      </c>
      <c r="D27" s="33">
        <v>10479.700000000001</v>
      </c>
      <c r="E27" s="20">
        <f t="shared" si="0"/>
        <v>-59824.600000000006</v>
      </c>
      <c r="F27" s="21">
        <f t="shared" si="1"/>
        <v>14.906200616463005</v>
      </c>
    </row>
    <row r="28" spans="1:7" ht="14.25" outlineLevel="1">
      <c r="A28" s="28" t="s">
        <v>63</v>
      </c>
      <c r="B28" s="29" t="s">
        <v>67</v>
      </c>
      <c r="C28" s="30">
        <f>C29</f>
        <v>8059.5</v>
      </c>
      <c r="D28" s="30">
        <f>D29</f>
        <v>2719.5</v>
      </c>
      <c r="E28" s="18">
        <f t="shared" si="0"/>
        <v>-5340</v>
      </c>
      <c r="F28" s="19">
        <f t="shared" si="1"/>
        <v>33.7427880141448</v>
      </c>
    </row>
    <row r="29" spans="1:7" s="1" customFormat="1" ht="15" outlineLevel="1">
      <c r="A29" s="31" t="s">
        <v>64</v>
      </c>
      <c r="B29" s="32" t="s">
        <v>65</v>
      </c>
      <c r="C29" s="33">
        <v>8059.5</v>
      </c>
      <c r="D29" s="33">
        <v>2719.5</v>
      </c>
      <c r="E29" s="20">
        <f t="shared" si="0"/>
        <v>-5340</v>
      </c>
      <c r="F29" s="21">
        <f t="shared" si="1"/>
        <v>33.7427880141448</v>
      </c>
    </row>
    <row r="30" spans="1:7" s="1" customFormat="1" ht="14.25">
      <c r="A30" s="28" t="s">
        <v>43</v>
      </c>
      <c r="B30" s="29" t="s">
        <v>44</v>
      </c>
      <c r="C30" s="30">
        <f>SUM(C31:C37)</f>
        <v>506091.2</v>
      </c>
      <c r="D30" s="30">
        <f>SUM(D31:D36)</f>
        <v>193589.7</v>
      </c>
      <c r="E30" s="18">
        <f t="shared" si="0"/>
        <v>-312501.5</v>
      </c>
      <c r="F30" s="19">
        <f t="shared" si="1"/>
        <v>38.251939571365796</v>
      </c>
    </row>
    <row r="31" spans="1:7" ht="45" outlineLevel="1">
      <c r="A31" s="31" t="s">
        <v>45</v>
      </c>
      <c r="B31" s="32" t="s">
        <v>46</v>
      </c>
      <c r="C31" s="33">
        <v>214734.7</v>
      </c>
      <c r="D31" s="33">
        <v>113840.6</v>
      </c>
      <c r="E31" s="20">
        <f t="shared" si="0"/>
        <v>-100894.1</v>
      </c>
      <c r="F31" s="21">
        <f t="shared" si="1"/>
        <v>53.014533747922435</v>
      </c>
    </row>
    <row r="32" spans="1:7" ht="45" outlineLevel="1">
      <c r="A32" s="31" t="s">
        <v>68</v>
      </c>
      <c r="B32" s="32" t="s">
        <v>69</v>
      </c>
      <c r="C32" s="33">
        <v>255723.8</v>
      </c>
      <c r="D32" s="33">
        <v>79600.600000000006</v>
      </c>
      <c r="E32" s="20">
        <f t="shared" si="0"/>
        <v>-176123.19999999998</v>
      </c>
      <c r="F32" s="21">
        <f t="shared" si="1"/>
        <v>31.127568102773385</v>
      </c>
    </row>
    <row r="33" spans="1:6" ht="30" outlineLevel="1">
      <c r="A33" s="31" t="s">
        <v>47</v>
      </c>
      <c r="B33" s="32" t="s">
        <v>48</v>
      </c>
      <c r="C33" s="33">
        <v>40</v>
      </c>
      <c r="D33" s="33">
        <v>0</v>
      </c>
      <c r="E33" s="20">
        <f t="shared" si="0"/>
        <v>-40</v>
      </c>
      <c r="F33" s="21">
        <f t="shared" si="1"/>
        <v>0</v>
      </c>
    </row>
    <row r="34" spans="1:6" ht="15" outlineLevel="1">
      <c r="A34" s="31" t="s">
        <v>49</v>
      </c>
      <c r="B34" s="32" t="s">
        <v>50</v>
      </c>
      <c r="C34" s="33">
        <v>63.3</v>
      </c>
      <c r="D34" s="33">
        <v>3.9</v>
      </c>
      <c r="E34" s="20">
        <f t="shared" si="0"/>
        <v>-59.4</v>
      </c>
      <c r="F34" s="21">
        <f t="shared" si="1"/>
        <v>6.1611374407582939</v>
      </c>
    </row>
    <row r="35" spans="1:6" ht="15" outlineLevel="1">
      <c r="A35" s="31" t="s">
        <v>51</v>
      </c>
      <c r="B35" s="32" t="s">
        <v>52</v>
      </c>
      <c r="C35" s="33">
        <v>520.9</v>
      </c>
      <c r="D35" s="33">
        <v>144.6</v>
      </c>
      <c r="E35" s="20">
        <f t="shared" si="0"/>
        <v>-376.29999999999995</v>
      </c>
      <c r="F35" s="21">
        <f t="shared" si="1"/>
        <v>27.75964676521405</v>
      </c>
    </row>
    <row r="36" spans="1:6" ht="15" outlineLevel="1">
      <c r="A36" s="31" t="s">
        <v>70</v>
      </c>
      <c r="B36" s="32" t="s">
        <v>71</v>
      </c>
      <c r="C36" s="33">
        <v>30407.9</v>
      </c>
      <c r="D36" s="33">
        <v>0</v>
      </c>
      <c r="E36" s="20">
        <f t="shared" si="0"/>
        <v>-30407.9</v>
      </c>
      <c r="F36" s="21">
        <f t="shared" si="1"/>
        <v>0</v>
      </c>
    </row>
    <row r="37" spans="1:6" ht="15" outlineLevel="1">
      <c r="A37" s="31" t="s">
        <v>77</v>
      </c>
      <c r="B37" s="32" t="s">
        <v>78</v>
      </c>
      <c r="C37" s="33">
        <v>4600.6000000000004</v>
      </c>
      <c r="D37" s="33">
        <v>0</v>
      </c>
      <c r="E37" s="20">
        <f t="shared" si="0"/>
        <v>-4600.6000000000004</v>
      </c>
      <c r="F37" s="21">
        <f t="shared" si="1"/>
        <v>0</v>
      </c>
    </row>
    <row r="38" spans="1:6" s="1" customFormat="1" ht="14.25" outlineLevel="1">
      <c r="A38" s="34" t="s">
        <v>53</v>
      </c>
      <c r="B38" s="35"/>
      <c r="C38" s="36">
        <f>C6+C15+C18+C23+C25+C28+C30</f>
        <v>2183891.4000000004</v>
      </c>
      <c r="D38" s="36">
        <f>D6+D15+D18+D23+D25+D28+D30</f>
        <v>532871.19999999995</v>
      </c>
      <c r="E38" s="18">
        <f>D38-C38</f>
        <v>-1651020.2000000004</v>
      </c>
      <c r="F38" s="19">
        <f t="shared" si="1"/>
        <v>24.400077769434866</v>
      </c>
    </row>
    <row r="39" spans="1:6" s="1" customFormat="1" ht="14.25" outlineLevel="1">
      <c r="A39" s="22"/>
      <c r="B39" s="23"/>
      <c r="C39" s="24"/>
      <c r="D39" s="24"/>
      <c r="E39" s="25"/>
      <c r="F39" s="26"/>
    </row>
    <row r="40" spans="1:6" s="7" customFormat="1" ht="36.75" customHeight="1" outlineLevel="1">
      <c r="A40" s="45" t="s">
        <v>73</v>
      </c>
      <c r="B40" s="45"/>
      <c r="C40" s="27"/>
      <c r="D40" s="27"/>
      <c r="E40" s="46" t="s">
        <v>74</v>
      </c>
      <c r="F40" s="46"/>
    </row>
    <row r="41" spans="1:6" ht="12.75" customHeight="1">
      <c r="A41" s="12"/>
      <c r="B41" s="13"/>
      <c r="C41" s="14"/>
      <c r="D41" s="14"/>
      <c r="E41" s="11"/>
      <c r="F41" s="11"/>
    </row>
    <row r="42" spans="1:6" ht="12.75" customHeight="1">
      <c r="A42" s="44" t="s">
        <v>72</v>
      </c>
      <c r="B42" s="44"/>
      <c r="C42" s="44"/>
      <c r="D42" s="44"/>
      <c r="E42" s="44"/>
      <c r="F42" s="44"/>
    </row>
    <row r="43" spans="1:6" ht="12.75" customHeight="1">
      <c r="A43" s="37" t="s">
        <v>60</v>
      </c>
      <c r="B43" s="38"/>
      <c r="C43" s="39"/>
      <c r="D43" s="40"/>
      <c r="E43" s="37"/>
      <c r="F43" s="37"/>
    </row>
    <row r="44" spans="1:6" ht="12.75" customHeight="1">
      <c r="A44" s="37"/>
      <c r="B44" s="38"/>
      <c r="C44" s="39"/>
      <c r="D44" s="40"/>
      <c r="E44" s="37"/>
      <c r="F44" s="37"/>
    </row>
    <row r="45" spans="1:6" ht="12.75" customHeight="1">
      <c r="A45" s="37"/>
      <c r="B45" s="38"/>
      <c r="C45" s="39"/>
      <c r="D45" s="40"/>
      <c r="E45" s="37"/>
      <c r="F45" s="37"/>
    </row>
    <row r="46" spans="1:6" ht="12.75" customHeight="1">
      <c r="C46" s="3"/>
      <c r="D46" s="4"/>
    </row>
    <row r="47" spans="1:6" ht="12.75" customHeight="1">
      <c r="C47" s="5"/>
      <c r="D47" s="5"/>
    </row>
  </sheetData>
  <mergeCells count="6">
    <mergeCell ref="A2:F2"/>
    <mergeCell ref="C1:F1"/>
    <mergeCell ref="A3:F3"/>
    <mergeCell ref="A42:F42"/>
    <mergeCell ref="A40:B40"/>
    <mergeCell ref="E40:F40"/>
  </mergeCells>
  <pageMargins left="0.51181102362204722" right="0.51181102362204722" top="0.35433070866141736" bottom="0.35433070866141736" header="0.31496062992125984" footer="0.31496062992125984"/>
  <pageSetup paperSize="9" scale="6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Александр</cp:lastModifiedBy>
  <cp:lastPrinted>2019-11-26T10:21:54Z</cp:lastPrinted>
  <dcterms:created xsi:type="dcterms:W3CDTF">2017-06-16T05:03:32Z</dcterms:created>
  <dcterms:modified xsi:type="dcterms:W3CDTF">2020-05-14T04:21:25Z</dcterms:modified>
</cp:coreProperties>
</file>